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2021年度福利彩票公益金使用情况的公告(1)\"/>
    </mc:Choice>
  </mc:AlternateContent>
  <bookViews>
    <workbookView xWindow="0" yWindow="0" windowWidth="19200" windowHeight="7140"/>
  </bookViews>
  <sheets>
    <sheet name="烟台市民政事业费" sheetId="1" r:id="rId1"/>
  </sheets>
  <definedNames>
    <definedName name="_xlnm._FilterDatabase" localSheetId="0" hidden="1">烟台市民政事业费!$A$1:$AB$31</definedName>
  </definedNames>
  <calcPr calcId="152511" concurrentCalc="0"/>
</workbook>
</file>

<file path=xl/calcChain.xml><?xml version="1.0" encoding="utf-8"?>
<calcChain xmlns="http://schemas.openxmlformats.org/spreadsheetml/2006/main">
  <c r="Z31" i="1" l="1"/>
  <c r="Z30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Z27" i="1"/>
  <c r="Z26" i="1"/>
  <c r="AB26" i="1"/>
  <c r="Z25" i="1"/>
  <c r="AB25" i="1"/>
  <c r="Z24" i="1"/>
  <c r="Z23" i="1"/>
  <c r="Z22" i="1"/>
  <c r="AB22" i="1"/>
  <c r="Z21" i="1"/>
  <c r="Z20" i="1"/>
  <c r="AB20" i="1"/>
  <c r="Z19" i="1"/>
  <c r="Z18" i="1"/>
  <c r="Z17" i="1"/>
  <c r="Z16" i="1"/>
  <c r="Z15" i="1"/>
  <c r="Z14" i="1"/>
  <c r="Z13" i="1"/>
  <c r="Z12" i="1"/>
  <c r="Z11" i="1"/>
  <c r="AB11" i="1"/>
  <c r="Z10" i="1"/>
  <c r="AB10" i="1"/>
  <c r="Z9" i="1"/>
  <c r="Z8" i="1"/>
  <c r="Z7" i="1"/>
  <c r="Z6" i="1"/>
  <c r="Z5" i="1"/>
  <c r="AA5" i="1"/>
  <c r="AB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<sst xmlns="http://schemas.openxmlformats.org/spreadsheetml/2006/main" count="95" uniqueCount="77">
  <si>
    <t>单位：烟台市民政局</t>
  </si>
  <si>
    <t>单位:万元</t>
  </si>
  <si>
    <t>省文号</t>
  </si>
  <si>
    <t>市文号</t>
  </si>
  <si>
    <t>内容</t>
  </si>
  <si>
    <t>芝罘</t>
  </si>
  <si>
    <t>福山</t>
  </si>
  <si>
    <t>牟平</t>
  </si>
  <si>
    <t>莱山</t>
  </si>
  <si>
    <t>长岛</t>
  </si>
  <si>
    <t>龙口</t>
  </si>
  <si>
    <t>莱阳</t>
  </si>
  <si>
    <t>莱州</t>
  </si>
  <si>
    <t>蓬莱</t>
  </si>
  <si>
    <t>招远</t>
  </si>
  <si>
    <t>栖霞</t>
  </si>
  <si>
    <t>海阳</t>
  </si>
  <si>
    <t>开发区</t>
  </si>
  <si>
    <t>高新区</t>
  </si>
  <si>
    <t>昆嵛区</t>
  </si>
  <si>
    <t>局机关</t>
  </si>
  <si>
    <t>救助站</t>
  </si>
  <si>
    <t>核对中心</t>
  </si>
  <si>
    <t>慈善总会</t>
  </si>
  <si>
    <t>儿童村</t>
  </si>
  <si>
    <t>老年中心</t>
  </si>
  <si>
    <t>福彩中心</t>
  </si>
  <si>
    <t>省、市下达指标合计</t>
  </si>
  <si>
    <t>其中：
市指标</t>
  </si>
  <si>
    <t>其中：     省指标</t>
  </si>
  <si>
    <t>1.社会福利</t>
  </si>
  <si>
    <t>烟财预指【2021】1号</t>
  </si>
  <si>
    <t>鲁财社指【2021】21号</t>
  </si>
  <si>
    <t>烟财社指【2021】38号</t>
  </si>
  <si>
    <t>预拨省级养老服务专项资金</t>
  </si>
  <si>
    <t>鲁财社指【2021】108号</t>
  </si>
  <si>
    <t>烟财社指【2021】134号</t>
  </si>
  <si>
    <t>下达省级养老服务专项资金</t>
  </si>
  <si>
    <t>烟财社指【2021】114号</t>
  </si>
  <si>
    <t>下达2021年市级养老服务业专项资金</t>
  </si>
  <si>
    <t>2.社会救助</t>
  </si>
  <si>
    <t>鲁财社指【2020】100号</t>
  </si>
  <si>
    <t>烟财社指【2021】3号</t>
  </si>
  <si>
    <t>鲁财社指【2021】34号</t>
  </si>
  <si>
    <t>烟财社指【2021】46号</t>
  </si>
  <si>
    <t>烟财社指【2021】61号</t>
  </si>
  <si>
    <t>预拨省级2021年困难群众救助补助资金预算指标的通知</t>
  </si>
  <si>
    <t>局机关养老产业补助等资金</t>
  </si>
  <si>
    <t>儿童村孩子生活补助及业务费等资金</t>
  </si>
  <si>
    <t>老年中心养老培训、质保金等资金</t>
  </si>
  <si>
    <t>烟财社指【2021】60号</t>
  </si>
  <si>
    <t>下达12349养老服务平台运行费用</t>
  </si>
  <si>
    <t>烟财社指【2021】80号</t>
  </si>
  <si>
    <t>下达市级经济困难老年人补助资金</t>
  </si>
  <si>
    <t>下达市级残疾人两项补贴资金</t>
  </si>
  <si>
    <t>下达市级公益性海葬经费资金</t>
  </si>
  <si>
    <t>下达中央老年人福利类项目资金</t>
  </si>
  <si>
    <t>下达中央残疾人福利类项目资金</t>
  </si>
  <si>
    <t>下达中央儿童福利类项目资金</t>
  </si>
  <si>
    <t>烟财社指【2021】21号</t>
  </si>
  <si>
    <t>下达2020年市级养老服务业专项资金预算指标（第一批）</t>
  </si>
  <si>
    <t>烟财社指【2021】28号</t>
  </si>
  <si>
    <t>下达2021年市级养老服务业专项资金预算指标（第二批）</t>
  </si>
  <si>
    <t>烟财社指【2021】59号</t>
  </si>
  <si>
    <t>下达2021年市级养老服务业专项资金预算指标（第三批）</t>
  </si>
  <si>
    <t>下达2021年市级养老服务业专项资金预算指标（第四批）</t>
  </si>
  <si>
    <t>下达省级公益性公墓建设奖补资金</t>
  </si>
  <si>
    <t>烟财社指【2021】56号</t>
  </si>
  <si>
    <t>下达市级第三批社区食堂奖补资金</t>
  </si>
  <si>
    <t>鲁财社指【2021】50号</t>
  </si>
  <si>
    <t>烟财社指【2021】76号</t>
  </si>
  <si>
    <t>下达残疾人福利类项目资金</t>
  </si>
  <si>
    <t>下达儿童福利类项目资金</t>
  </si>
  <si>
    <t>市民社区食堂市级一次性创建奖补</t>
  </si>
  <si>
    <t>调整省级2021年困难群众救助补助资金预算指标的通知</t>
  </si>
  <si>
    <t>2021年中央省级市级福利彩票公益金分配表</t>
    <phoneticPr fontId="14" type="noConversion"/>
  </si>
  <si>
    <t>合计</t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</si>
</sst>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name val="仿宋"/>
      <family val="3"/>
      <charset val="134"/>
    </font>
    <font>
      <sz val="10"/>
      <name val="仿宋"/>
      <family val="3"/>
      <charset val="134"/>
    </font>
    <font>
      <sz val="10"/>
      <name val="宋体"/>
      <family val="3"/>
      <charset val="134"/>
    </font>
    <font>
      <sz val="22"/>
      <name val="方正小标宋简体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name val="仿宋"/>
      <family val="3"/>
      <charset val="134"/>
    </font>
    <font>
      <sz val="9"/>
      <color indexed="10"/>
      <name val="仿宋"/>
      <family val="3"/>
      <charset val="134"/>
    </font>
    <font>
      <sz val="9"/>
      <color theme="1"/>
      <name val="仿宋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3" fillId="0" borderId="0" xfId="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3" applyFont="1" applyBorder="1" applyAlignment="1"/>
    <xf numFmtId="0" fontId="4" fillId="0" borderId="1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7" fillId="0" borderId="2" xfId="3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3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3" fillId="0" borderId="2" xfId="3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vertical="center" wrapText="1"/>
    </xf>
    <xf numFmtId="0" fontId="2" fillId="2" borderId="2" xfId="3" applyFont="1" applyFill="1" applyBorder="1" applyAlignment="1">
      <alignment horizontal="center" vertical="center"/>
    </xf>
    <xf numFmtId="0" fontId="3" fillId="0" borderId="2" xfId="3" applyFont="1" applyBorder="1" applyAlignment="1">
      <alignment vertical="center" wrapText="1"/>
    </xf>
    <xf numFmtId="0" fontId="9" fillId="0" borderId="2" xfId="3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176" fontId="2" fillId="0" borderId="2" xfId="3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wrapText="1"/>
    </xf>
    <xf numFmtId="0" fontId="5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" vertical="center"/>
    </xf>
  </cellXfs>
  <cellStyles count="4">
    <cellStyle name="百分比 2" xfId="1"/>
    <cellStyle name="常规" xfId="0" builtinId="0"/>
    <cellStyle name="常规 2" xfId="2"/>
    <cellStyle name="常规_Sheet1" xf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workbookViewId="0">
      <pane ySplit="3" topLeftCell="A16" activePane="bottomLeft" state="frozen"/>
      <selection pane="bottomLeft" activeCell="A7" sqref="A7:XFD8"/>
    </sheetView>
  </sheetViews>
  <sheetFormatPr defaultColWidth="9" defaultRowHeight="13.5" x14ac:dyDescent="0.15"/>
  <cols>
    <col min="1" max="1" width="11" customWidth="1"/>
    <col min="2" max="2" width="11.5" customWidth="1"/>
    <col min="3" max="3" width="44.25" customWidth="1"/>
    <col min="4" max="4" width="8.625" customWidth="1"/>
    <col min="7" max="7" width="9.25"/>
    <col min="10" max="10" width="9.625"/>
    <col min="14" max="14" width="9.625"/>
    <col min="18" max="18" width="9.375" customWidth="1"/>
    <col min="19" max="19" width="7.5" customWidth="1"/>
    <col min="20" max="20" width="8.375" customWidth="1"/>
    <col min="21" max="21" width="7.875" customWidth="1"/>
    <col min="22" max="22" width="8.125" customWidth="1"/>
    <col min="23" max="24" width="7.5" customWidth="1"/>
    <col min="25" max="25" width="8.625" customWidth="1"/>
    <col min="26" max="26" width="12.125" customWidth="1"/>
    <col min="27" max="27" width="11.625" customWidth="1"/>
    <col min="28" max="28" width="13" style="6" customWidth="1"/>
  </cols>
  <sheetData>
    <row r="1" spans="1:28" ht="30" customHeight="1" x14ac:dyDescent="0.15">
      <c r="A1" s="31" t="s">
        <v>75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7.45" customHeight="1" x14ac:dyDescent="0.15">
      <c r="A2" s="7" t="s">
        <v>0</v>
      </c>
      <c r="B2" s="7"/>
      <c r="C2" s="8"/>
      <c r="D2" s="9"/>
      <c r="E2" s="9"/>
      <c r="F2" s="9"/>
      <c r="G2" s="9"/>
      <c r="J2" s="9"/>
      <c r="K2" s="32">
        <v>2021.12</v>
      </c>
      <c r="L2" s="3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B2" s="23" t="s">
        <v>1</v>
      </c>
    </row>
    <row r="3" spans="1:28" s="1" customFormat="1" ht="40.15" customHeight="1" x14ac:dyDescent="0.15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24" t="s">
        <v>28</v>
      </c>
      <c r="AB3" s="24" t="s">
        <v>29</v>
      </c>
    </row>
    <row r="4" spans="1:28" s="2" customFormat="1" ht="18.75" x14ac:dyDescent="0.15">
      <c r="A4" s="11"/>
      <c r="B4" s="21"/>
      <c r="C4" s="12" t="s">
        <v>76</v>
      </c>
      <c r="D4" s="33">
        <f>D5+D29</f>
        <v>1057.1959999999999</v>
      </c>
      <c r="E4" s="33">
        <f>E5+E29</f>
        <v>211.59360000000001</v>
      </c>
      <c r="F4" s="33">
        <f>F5+F29</f>
        <v>335.34919999999994</v>
      </c>
      <c r="G4" s="33">
        <f>G5+G29</f>
        <v>953.24477999999999</v>
      </c>
      <c r="H4" s="33">
        <f>H5+H29</f>
        <v>50.6</v>
      </c>
      <c r="I4" s="33">
        <f>I5+I29</f>
        <v>879.22959999999989</v>
      </c>
      <c r="J4" s="33">
        <f>J5+J29</f>
        <v>1183.864</v>
      </c>
      <c r="K4" s="33">
        <f>K5+K29</f>
        <v>373.74700000000001</v>
      </c>
      <c r="L4" s="33">
        <f>L5+L29</f>
        <v>733.21350000000007</v>
      </c>
      <c r="M4" s="33">
        <f>M5+M29</f>
        <v>366.93400000000003</v>
      </c>
      <c r="N4" s="33">
        <f>N5+N29</f>
        <v>1058.992</v>
      </c>
      <c r="O4" s="33">
        <f>O5+O29</f>
        <v>794.83500000000004</v>
      </c>
      <c r="P4" s="33">
        <f>P5+P29</f>
        <v>104.81399999999999</v>
      </c>
      <c r="Q4" s="33">
        <f>Q5+Q29</f>
        <v>70.279899999999998</v>
      </c>
      <c r="R4" s="33">
        <f>R5+R29</f>
        <v>10.31</v>
      </c>
      <c r="S4" s="33">
        <f>S5+S29</f>
        <v>354.03</v>
      </c>
      <c r="T4" s="33">
        <f>T5+T29</f>
        <v>4</v>
      </c>
      <c r="U4" s="33">
        <f>U5+U29</f>
        <v>0</v>
      </c>
      <c r="V4" s="33">
        <f>V5+V29</f>
        <v>0</v>
      </c>
      <c r="W4" s="33">
        <f>W5+W29</f>
        <v>750.07</v>
      </c>
      <c r="X4" s="33">
        <f>X5+X29</f>
        <v>278.67</v>
      </c>
      <c r="Y4" s="33">
        <f>Y5+Y29</f>
        <v>0</v>
      </c>
      <c r="Z4" s="33">
        <f>Z5+Z29</f>
        <v>9570.9725800000015</v>
      </c>
      <c r="AA4" s="33">
        <f>AA5+AA29</f>
        <v>5649.9725800000006</v>
      </c>
      <c r="AB4" s="33">
        <f>AB5+AB29</f>
        <v>3921.0000000000009</v>
      </c>
    </row>
    <row r="5" spans="1:28" s="2" customFormat="1" ht="18.75" x14ac:dyDescent="0.15">
      <c r="A5" s="11"/>
      <c r="B5" s="21"/>
      <c r="C5" s="22" t="s">
        <v>30</v>
      </c>
      <c r="D5" s="33">
        <f>SUM(D6:D28)</f>
        <v>1053.6659999999999</v>
      </c>
      <c r="E5" s="33">
        <f>SUM(E6:E28)</f>
        <v>207.9436</v>
      </c>
      <c r="F5" s="33">
        <f>SUM(F6:F28)</f>
        <v>330.07919999999996</v>
      </c>
      <c r="G5" s="33">
        <f>SUM(G6:G28)</f>
        <v>951.82478000000003</v>
      </c>
      <c r="H5" s="33">
        <f>SUM(H6:H28)</f>
        <v>25</v>
      </c>
      <c r="I5" s="33">
        <f>SUM(I6:I28)</f>
        <v>871.42959999999994</v>
      </c>
      <c r="J5" s="33">
        <f>SUM(J6:J28)</f>
        <v>844.86400000000003</v>
      </c>
      <c r="K5" s="33">
        <f>SUM(K6:K28)</f>
        <v>361.077</v>
      </c>
      <c r="L5" s="33">
        <f>SUM(L6:L28)</f>
        <v>727.14350000000002</v>
      </c>
      <c r="M5" s="33">
        <f>SUM(M6:M28)</f>
        <v>358.14400000000001</v>
      </c>
      <c r="N5" s="33">
        <f>SUM(N6:N28)</f>
        <v>939.39200000000005</v>
      </c>
      <c r="O5" s="33">
        <f>SUM(O6:O28)</f>
        <v>786.09500000000003</v>
      </c>
      <c r="P5" s="33">
        <f>SUM(P6:P28)</f>
        <v>103.464</v>
      </c>
      <c r="Q5" s="33">
        <f>SUM(Q6:Q28)</f>
        <v>70.079899999999995</v>
      </c>
      <c r="R5" s="33">
        <f>SUM(R6:R28)</f>
        <v>10</v>
      </c>
      <c r="S5" s="33">
        <f>SUM(S6:S28)</f>
        <v>354.03</v>
      </c>
      <c r="T5" s="33">
        <f>SUM(T6:T28)</f>
        <v>4</v>
      </c>
      <c r="U5" s="33">
        <f>SUM(U6:U28)</f>
        <v>0</v>
      </c>
      <c r="V5" s="33">
        <f>SUM(V6:V28)</f>
        <v>0</v>
      </c>
      <c r="W5" s="33">
        <f>SUM(W6:W28)</f>
        <v>750.07</v>
      </c>
      <c r="X5" s="33">
        <f>SUM(X6:X28)</f>
        <v>278.67</v>
      </c>
      <c r="Y5" s="33">
        <f>SUM(Y6:Y28)</f>
        <v>0</v>
      </c>
      <c r="Z5" s="33">
        <f>SUM(Z6:Z28)</f>
        <v>9026.9725800000015</v>
      </c>
      <c r="AA5" s="33">
        <f>SUM(AA6:AA28)</f>
        <v>5649.9725800000006</v>
      </c>
      <c r="AB5" s="33">
        <f>Z5-AA5</f>
        <v>3377.0000000000009</v>
      </c>
    </row>
    <row r="6" spans="1:28" s="3" customFormat="1" ht="24" x14ac:dyDescent="0.15">
      <c r="A6" s="13"/>
      <c r="B6" s="16" t="s">
        <v>31</v>
      </c>
      <c r="C6" s="16" t="s">
        <v>47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7">
        <v>285.02999999999997</v>
      </c>
      <c r="T6" s="15"/>
      <c r="U6" s="15"/>
      <c r="V6" s="15"/>
      <c r="W6" s="15"/>
      <c r="X6" s="15"/>
      <c r="Y6" s="15"/>
      <c r="Z6" s="17">
        <f>SUM(D6:Y6)</f>
        <v>285.02999999999997</v>
      </c>
      <c r="AA6" s="17">
        <v>285.02999999999997</v>
      </c>
      <c r="AB6" s="17"/>
    </row>
    <row r="7" spans="1:28" s="3" customFormat="1" ht="24" x14ac:dyDescent="0.15">
      <c r="A7" s="13"/>
      <c r="B7" s="16" t="s">
        <v>31</v>
      </c>
      <c r="C7" s="16" t="s">
        <v>48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632.07000000000005</v>
      </c>
      <c r="X7" s="17"/>
      <c r="Y7" s="17"/>
      <c r="Z7" s="17">
        <f>SUM(D7:Y7)</f>
        <v>632.07000000000005</v>
      </c>
      <c r="AA7" s="17">
        <v>632.07000000000005</v>
      </c>
      <c r="AB7" s="25"/>
    </row>
    <row r="8" spans="1:28" s="3" customFormat="1" ht="24" x14ac:dyDescent="0.15">
      <c r="A8" s="13"/>
      <c r="B8" s="16" t="s">
        <v>31</v>
      </c>
      <c r="C8" s="16" t="s">
        <v>49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>
        <v>85.62</v>
      </c>
      <c r="Y8" s="17"/>
      <c r="Z8" s="17">
        <f t="shared" ref="Z8:Z15" si="0">SUM(D8:Y8)</f>
        <v>85.62</v>
      </c>
      <c r="AA8" s="17">
        <v>85.62</v>
      </c>
      <c r="AB8" s="25"/>
    </row>
    <row r="9" spans="1:28" s="3" customFormat="1" ht="31.15" customHeight="1" x14ac:dyDescent="0.15">
      <c r="A9" s="13"/>
      <c r="B9" s="16" t="s">
        <v>50</v>
      </c>
      <c r="C9" s="16" t="s">
        <v>51</v>
      </c>
      <c r="D9" s="17">
        <v>80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>
        <f t="shared" si="0"/>
        <v>80</v>
      </c>
      <c r="AA9" s="26">
        <v>80</v>
      </c>
      <c r="AB9" s="25">
        <v>0</v>
      </c>
    </row>
    <row r="10" spans="1:28" s="3" customFormat="1" ht="30" customHeight="1" x14ac:dyDescent="0.15">
      <c r="A10" s="13"/>
      <c r="B10" s="16" t="s">
        <v>52</v>
      </c>
      <c r="C10" s="16" t="s">
        <v>53</v>
      </c>
      <c r="D10" s="17"/>
      <c r="E10" s="17"/>
      <c r="F10" s="17"/>
      <c r="G10" s="17"/>
      <c r="H10" s="17"/>
      <c r="I10" s="17"/>
      <c r="J10" s="17">
        <v>100</v>
      </c>
      <c r="K10" s="17"/>
      <c r="L10" s="17"/>
      <c r="M10" s="17"/>
      <c r="N10" s="17">
        <v>100</v>
      </c>
      <c r="O10" s="17">
        <v>50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f t="shared" si="0"/>
        <v>250</v>
      </c>
      <c r="AA10" s="26">
        <v>250</v>
      </c>
      <c r="AB10" s="25">
        <f>Z10-AA10</f>
        <v>0</v>
      </c>
    </row>
    <row r="11" spans="1:28" s="3" customFormat="1" ht="24" x14ac:dyDescent="0.15">
      <c r="A11" s="13"/>
      <c r="B11" s="16" t="s">
        <v>52</v>
      </c>
      <c r="C11" s="16" t="s">
        <v>54</v>
      </c>
      <c r="D11" s="17"/>
      <c r="E11" s="17"/>
      <c r="F11" s="17">
        <v>180</v>
      </c>
      <c r="G11" s="17"/>
      <c r="H11" s="17">
        <v>15</v>
      </c>
      <c r="I11" s="17"/>
      <c r="J11" s="17">
        <v>209</v>
      </c>
      <c r="K11" s="17"/>
      <c r="L11" s="17"/>
      <c r="M11" s="17"/>
      <c r="N11" s="17">
        <v>269</v>
      </c>
      <c r="O11" s="17">
        <v>185</v>
      </c>
      <c r="P11" s="17"/>
      <c r="Q11" s="17"/>
      <c r="R11" s="17">
        <v>9</v>
      </c>
      <c r="S11" s="17"/>
      <c r="T11" s="17"/>
      <c r="U11" s="17"/>
      <c r="V11" s="17"/>
      <c r="W11" s="17"/>
      <c r="X11" s="17"/>
      <c r="Y11" s="17"/>
      <c r="Z11" s="17">
        <f t="shared" si="0"/>
        <v>867</v>
      </c>
      <c r="AA11" s="26">
        <v>867</v>
      </c>
      <c r="AB11" s="25">
        <f>Z11-AA11</f>
        <v>0</v>
      </c>
    </row>
    <row r="12" spans="1:28" s="3" customFormat="1" ht="24" x14ac:dyDescent="0.15">
      <c r="A12" s="13"/>
      <c r="B12" s="16" t="s">
        <v>50</v>
      </c>
      <c r="C12" s="16" t="s">
        <v>55</v>
      </c>
      <c r="D12" s="17">
        <v>50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>
        <f t="shared" si="0"/>
        <v>50</v>
      </c>
      <c r="AA12" s="26">
        <v>50</v>
      </c>
      <c r="AB12" s="25">
        <v>0</v>
      </c>
    </row>
    <row r="13" spans="1:28" s="3" customFormat="1" ht="24" x14ac:dyDescent="0.15">
      <c r="A13" s="14" t="s">
        <v>41</v>
      </c>
      <c r="B13" s="16" t="s">
        <v>42</v>
      </c>
      <c r="C13" s="16" t="s">
        <v>56</v>
      </c>
      <c r="D13" s="17">
        <v>8</v>
      </c>
      <c r="E13" s="17">
        <v>5</v>
      </c>
      <c r="F13" s="17">
        <v>8</v>
      </c>
      <c r="G13" s="17">
        <v>9</v>
      </c>
      <c r="H13" s="17">
        <v>1</v>
      </c>
      <c r="I13" s="17">
        <v>4</v>
      </c>
      <c r="J13" s="17">
        <v>5</v>
      </c>
      <c r="K13" s="17">
        <v>7</v>
      </c>
      <c r="L13" s="17">
        <v>9</v>
      </c>
      <c r="M13" s="17">
        <v>4</v>
      </c>
      <c r="N13" s="17">
        <v>4</v>
      </c>
      <c r="O13" s="17">
        <v>2</v>
      </c>
      <c r="P13" s="17">
        <v>3</v>
      </c>
      <c r="Q13" s="17">
        <v>1</v>
      </c>
      <c r="R13" s="17"/>
      <c r="S13" s="17">
        <v>69</v>
      </c>
      <c r="T13" s="17"/>
      <c r="U13" s="17"/>
      <c r="V13" s="17"/>
      <c r="W13" s="17"/>
      <c r="X13" s="17"/>
      <c r="Y13" s="17"/>
      <c r="Z13" s="17">
        <f t="shared" si="0"/>
        <v>139</v>
      </c>
      <c r="AA13" s="26"/>
      <c r="AB13" s="25">
        <v>139</v>
      </c>
    </row>
    <row r="14" spans="1:28" s="3" customFormat="1" ht="24" x14ac:dyDescent="0.15">
      <c r="A14" s="14" t="s">
        <v>41</v>
      </c>
      <c r="B14" s="16" t="s">
        <v>42</v>
      </c>
      <c r="C14" s="16" t="s">
        <v>57</v>
      </c>
      <c r="D14" s="17">
        <v>85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f t="shared" si="0"/>
        <v>85</v>
      </c>
      <c r="AA14" s="26"/>
      <c r="AB14" s="25">
        <v>85</v>
      </c>
    </row>
    <row r="15" spans="1:28" s="3" customFormat="1" ht="24" x14ac:dyDescent="0.15">
      <c r="A15" s="14" t="s">
        <v>41</v>
      </c>
      <c r="B15" s="16" t="s">
        <v>42</v>
      </c>
      <c r="C15" s="16" t="s">
        <v>58</v>
      </c>
      <c r="D15" s="17">
        <v>7</v>
      </c>
      <c r="E15" s="17">
        <v>6</v>
      </c>
      <c r="F15" s="17">
        <v>3.5</v>
      </c>
      <c r="G15" s="17">
        <v>2.5</v>
      </c>
      <c r="H15" s="17"/>
      <c r="I15" s="17">
        <v>5</v>
      </c>
      <c r="J15" s="17">
        <v>5</v>
      </c>
      <c r="K15" s="17">
        <v>10</v>
      </c>
      <c r="L15" s="17">
        <v>4</v>
      </c>
      <c r="M15" s="17">
        <v>9.5</v>
      </c>
      <c r="N15" s="17">
        <v>8</v>
      </c>
      <c r="O15" s="17">
        <v>16</v>
      </c>
      <c r="P15" s="17">
        <v>1</v>
      </c>
      <c r="Q15" s="17"/>
      <c r="R15" s="17"/>
      <c r="S15" s="17"/>
      <c r="T15" s="17"/>
      <c r="U15" s="17"/>
      <c r="V15" s="17"/>
      <c r="W15" s="17">
        <v>10.5</v>
      </c>
      <c r="X15" s="17"/>
      <c r="Y15" s="17"/>
      <c r="Z15" s="17">
        <f t="shared" si="0"/>
        <v>88</v>
      </c>
      <c r="AA15" s="26"/>
      <c r="AB15" s="25">
        <v>88</v>
      </c>
    </row>
    <row r="16" spans="1:28" s="3" customFormat="1" ht="24" x14ac:dyDescent="0.15">
      <c r="A16" s="14"/>
      <c r="B16" s="16" t="s">
        <v>59</v>
      </c>
      <c r="C16" s="16" t="s">
        <v>60</v>
      </c>
      <c r="D16" s="17"/>
      <c r="E16" s="17"/>
      <c r="F16" s="17"/>
      <c r="G16" s="17"/>
      <c r="H16" s="17"/>
      <c r="I16" s="17"/>
      <c r="J16" s="17"/>
      <c r="K16" s="17"/>
      <c r="L16" s="17">
        <v>348.26150000000001</v>
      </c>
      <c r="M16" s="17"/>
      <c r="N16" s="17"/>
      <c r="O16" s="17">
        <v>177.94499999999999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>
        <f t="shared" ref="Z16:Z28" si="1">SUM(D16:Y16)</f>
        <v>526.20650000000001</v>
      </c>
      <c r="AA16" s="26">
        <v>526.20650000000001</v>
      </c>
      <c r="AB16" s="25">
        <v>0</v>
      </c>
    </row>
    <row r="17" spans="1:28" s="3" customFormat="1" ht="24" x14ac:dyDescent="0.15">
      <c r="A17" s="14"/>
      <c r="B17" s="16" t="s">
        <v>61</v>
      </c>
      <c r="C17" s="16" t="s">
        <v>62</v>
      </c>
      <c r="D17" s="17"/>
      <c r="E17" s="17"/>
      <c r="F17" s="17">
        <v>62.4</v>
      </c>
      <c r="G17" s="17">
        <v>133.14400000000001</v>
      </c>
      <c r="H17" s="17">
        <v>1</v>
      </c>
      <c r="I17" s="17"/>
      <c r="J17" s="17"/>
      <c r="K17" s="17"/>
      <c r="L17" s="17"/>
      <c r="M17" s="17"/>
      <c r="N17" s="17">
        <v>441.452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>
        <f t="shared" si="1"/>
        <v>637.99599999999998</v>
      </c>
      <c r="AA17" s="17">
        <v>637.99599999999998</v>
      </c>
      <c r="AB17" s="25"/>
    </row>
    <row r="18" spans="1:28" s="3" customFormat="1" ht="24" x14ac:dyDescent="0.15">
      <c r="A18" s="14"/>
      <c r="B18" s="16" t="s">
        <v>63</v>
      </c>
      <c r="C18" s="16" t="s">
        <v>64</v>
      </c>
      <c r="D18" s="17"/>
      <c r="E18" s="17">
        <v>48</v>
      </c>
      <c r="F18" s="17"/>
      <c r="G18" s="17"/>
      <c r="H18" s="17"/>
      <c r="I18" s="17"/>
      <c r="J18" s="17">
        <v>255.624</v>
      </c>
      <c r="K18" s="17">
        <v>263.37700000000001</v>
      </c>
      <c r="L18" s="17"/>
      <c r="M18" s="17">
        <v>154.154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f t="shared" si="1"/>
        <v>721.15499999999997</v>
      </c>
      <c r="AA18" s="17">
        <v>721.15499999999997</v>
      </c>
      <c r="AB18" s="25"/>
    </row>
    <row r="19" spans="1:28" s="3" customFormat="1" ht="24" x14ac:dyDescent="0.15">
      <c r="A19" s="14"/>
      <c r="B19" s="16" t="s">
        <v>52</v>
      </c>
      <c r="C19" s="16" t="s">
        <v>65</v>
      </c>
      <c r="D19" s="17">
        <v>226.494</v>
      </c>
      <c r="E19" s="17"/>
      <c r="F19" s="17"/>
      <c r="G19" s="17"/>
      <c r="H19" s="17"/>
      <c r="I19" s="17">
        <v>325.05799999999999</v>
      </c>
      <c r="J19" s="17"/>
      <c r="K19" s="17"/>
      <c r="L19" s="17"/>
      <c r="M19" s="17"/>
      <c r="N19" s="17"/>
      <c r="O19" s="17"/>
      <c r="P19" s="17">
        <v>13.384</v>
      </c>
      <c r="Q19" s="17">
        <v>8.9791000000000007</v>
      </c>
      <c r="R19" s="17"/>
      <c r="S19" s="17"/>
      <c r="T19" s="17"/>
      <c r="U19" s="17"/>
      <c r="V19" s="17"/>
      <c r="W19" s="17"/>
      <c r="X19" s="17"/>
      <c r="Y19" s="17"/>
      <c r="Z19" s="17">
        <f t="shared" si="1"/>
        <v>573.91510000000005</v>
      </c>
      <c r="AA19" s="17">
        <v>573.91510000000005</v>
      </c>
      <c r="AB19" s="25"/>
    </row>
    <row r="20" spans="1:28" s="3" customFormat="1" ht="37.9" customHeight="1" x14ac:dyDescent="0.15">
      <c r="A20" s="14" t="s">
        <v>32</v>
      </c>
      <c r="B20" s="16" t="s">
        <v>33</v>
      </c>
      <c r="C20" s="16" t="s">
        <v>34</v>
      </c>
      <c r="D20" s="17">
        <v>631.95000000000005</v>
      </c>
      <c r="E20" s="17">
        <v>42.17</v>
      </c>
      <c r="F20" s="17">
        <v>36.119999999999997</v>
      </c>
      <c r="G20" s="17">
        <v>73.19</v>
      </c>
      <c r="H20" s="17"/>
      <c r="I20" s="17">
        <v>78.180000000000007</v>
      </c>
      <c r="J20" s="17">
        <v>198.24</v>
      </c>
      <c r="K20" s="17">
        <v>76.7</v>
      </c>
      <c r="L20" s="17">
        <v>476.16</v>
      </c>
      <c r="M20" s="17">
        <v>182.99</v>
      </c>
      <c r="N20" s="17">
        <v>114.94</v>
      </c>
      <c r="O20" s="17">
        <v>296.14999999999998</v>
      </c>
      <c r="P20" s="17">
        <v>43.08</v>
      </c>
      <c r="Q20" s="17">
        <v>25.08</v>
      </c>
      <c r="R20" s="17"/>
      <c r="S20" s="17"/>
      <c r="T20" s="17"/>
      <c r="U20" s="17"/>
      <c r="V20" s="17"/>
      <c r="W20" s="17"/>
      <c r="X20" s="17">
        <v>3.05</v>
      </c>
      <c r="Y20" s="17"/>
      <c r="Z20" s="17">
        <f t="shared" si="1"/>
        <v>2278.0000000000005</v>
      </c>
      <c r="AA20" s="26"/>
      <c r="AB20" s="25">
        <f>Z20-AA20</f>
        <v>2278.0000000000005</v>
      </c>
    </row>
    <row r="21" spans="1:28" s="4" customFormat="1" ht="35.450000000000003" customHeight="1" x14ac:dyDescent="0.15">
      <c r="A21" s="18" t="s">
        <v>35</v>
      </c>
      <c r="B21" s="16" t="s">
        <v>36</v>
      </c>
      <c r="C21" s="19" t="s">
        <v>37</v>
      </c>
      <c r="D21" s="20">
        <v>-203.9136</v>
      </c>
      <c r="E21" s="20"/>
      <c r="F21" s="20"/>
      <c r="G21" s="20"/>
      <c r="H21" s="20"/>
      <c r="I21" s="20">
        <v>458.19159999999999</v>
      </c>
      <c r="J21" s="20"/>
      <c r="K21" s="20"/>
      <c r="L21" s="20">
        <v>-254.27799999999999</v>
      </c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>
        <f t="shared" si="1"/>
        <v>0</v>
      </c>
      <c r="AA21" s="29"/>
      <c r="AB21" s="27"/>
    </row>
    <row r="22" spans="1:28" s="3" customFormat="1" ht="28.15" customHeight="1" x14ac:dyDescent="0.15">
      <c r="A22" s="14" t="s">
        <v>32</v>
      </c>
      <c r="B22" s="16" t="s">
        <v>33</v>
      </c>
      <c r="C22" s="16" t="s">
        <v>66</v>
      </c>
      <c r="D22" s="17">
        <v>11</v>
      </c>
      <c r="E22" s="17">
        <v>21</v>
      </c>
      <c r="F22" s="17"/>
      <c r="G22" s="17"/>
      <c r="H22" s="17">
        <v>7</v>
      </c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>
        <f t="shared" si="1"/>
        <v>39</v>
      </c>
      <c r="AA22" s="26"/>
      <c r="AB22" s="25">
        <f>Z22-AA22</f>
        <v>39</v>
      </c>
    </row>
    <row r="23" spans="1:28" s="3" customFormat="1" ht="24" x14ac:dyDescent="0.15">
      <c r="A23" s="14"/>
      <c r="B23" s="16" t="s">
        <v>67</v>
      </c>
      <c r="C23" s="16" t="s">
        <v>68</v>
      </c>
      <c r="D23" s="17">
        <v>74.995599999999996</v>
      </c>
      <c r="E23" s="17">
        <v>21.573599999999999</v>
      </c>
      <c r="F23" s="17">
        <v>38.559199999999997</v>
      </c>
      <c r="G23" s="17">
        <v>32.131599999999999</v>
      </c>
      <c r="H23" s="17"/>
      <c r="I23" s="17"/>
      <c r="J23" s="17"/>
      <c r="K23" s="17"/>
      <c r="L23" s="17"/>
      <c r="M23" s="17"/>
      <c r="N23" s="17"/>
      <c r="O23" s="17"/>
      <c r="P23" s="17"/>
      <c r="Q23" s="17">
        <v>20.4908</v>
      </c>
      <c r="R23" s="17"/>
      <c r="S23" s="17"/>
      <c r="T23" s="17"/>
      <c r="U23" s="17"/>
      <c r="V23" s="17"/>
      <c r="W23" s="17"/>
      <c r="X23" s="17"/>
      <c r="Y23" s="17"/>
      <c r="Z23" s="17">
        <f t="shared" si="1"/>
        <v>187.7508</v>
      </c>
      <c r="AA23" s="26">
        <v>187.7508</v>
      </c>
      <c r="AB23" s="25">
        <v>0</v>
      </c>
    </row>
    <row r="24" spans="1:28" s="5" customFormat="1" ht="27" customHeight="1" x14ac:dyDescent="0.15">
      <c r="A24" s="14" t="s">
        <v>69</v>
      </c>
      <c r="B24" s="16" t="s">
        <v>70</v>
      </c>
      <c r="C24" s="30" t="s">
        <v>56</v>
      </c>
      <c r="D24" s="14"/>
      <c r="E24" s="14"/>
      <c r="F24" s="14"/>
      <c r="G24" s="14"/>
      <c r="H24" s="14"/>
      <c r="I24" s="14"/>
      <c r="J24" s="14">
        <v>69</v>
      </c>
      <c r="K24" s="14"/>
      <c r="L24" s="14">
        <v>142</v>
      </c>
      <c r="M24" s="14">
        <v>6</v>
      </c>
      <c r="N24" s="14"/>
      <c r="O24" s="14">
        <v>59</v>
      </c>
      <c r="P24" s="14"/>
      <c r="Q24" s="14"/>
      <c r="R24" s="14"/>
      <c r="S24" s="14"/>
      <c r="T24" s="14"/>
      <c r="U24" s="14"/>
      <c r="V24" s="14"/>
      <c r="W24" s="14"/>
      <c r="X24" s="14">
        <v>190</v>
      </c>
      <c r="Y24" s="14"/>
      <c r="Z24" s="17">
        <f t="shared" si="1"/>
        <v>466</v>
      </c>
      <c r="AA24" s="14"/>
      <c r="AB24" s="14">
        <v>466</v>
      </c>
    </row>
    <row r="25" spans="1:28" s="5" customFormat="1" ht="25.15" customHeight="1" x14ac:dyDescent="0.15">
      <c r="A25" s="14" t="s">
        <v>69</v>
      </c>
      <c r="B25" s="16" t="s">
        <v>70</v>
      </c>
      <c r="C25" s="30" t="s">
        <v>71</v>
      </c>
      <c r="D25" s="14">
        <v>59</v>
      </c>
      <c r="E25" s="14">
        <v>46</v>
      </c>
      <c r="F25" s="14"/>
      <c r="G25" s="14">
        <v>37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>
        <f t="shared" si="1"/>
        <v>142</v>
      </c>
      <c r="AA25" s="14"/>
      <c r="AB25" s="14">
        <f>Z25-AA25</f>
        <v>142</v>
      </c>
    </row>
    <row r="26" spans="1:28" s="5" customFormat="1" ht="27" customHeight="1" x14ac:dyDescent="0.15">
      <c r="A26" s="14" t="s">
        <v>69</v>
      </c>
      <c r="B26" s="30" t="s">
        <v>70</v>
      </c>
      <c r="C26" s="30" t="s">
        <v>72</v>
      </c>
      <c r="D26" s="14">
        <v>4</v>
      </c>
      <c r="E26" s="14">
        <v>2</v>
      </c>
      <c r="F26" s="14">
        <v>1.5</v>
      </c>
      <c r="G26" s="14">
        <v>1.5</v>
      </c>
      <c r="H26" s="14">
        <v>1</v>
      </c>
      <c r="I26" s="14">
        <v>1</v>
      </c>
      <c r="J26" s="14">
        <v>3</v>
      </c>
      <c r="K26" s="14">
        <v>4</v>
      </c>
      <c r="L26" s="14">
        <v>2</v>
      </c>
      <c r="M26" s="14">
        <v>1.5</v>
      </c>
      <c r="N26" s="14">
        <v>2</v>
      </c>
      <c r="O26" s="14"/>
      <c r="P26" s="14">
        <v>3</v>
      </c>
      <c r="Q26" s="14">
        <v>1</v>
      </c>
      <c r="R26" s="14">
        <v>1</v>
      </c>
      <c r="S26" s="14"/>
      <c r="T26" s="14">
        <v>4</v>
      </c>
      <c r="U26" s="14"/>
      <c r="V26" s="14"/>
      <c r="W26" s="14">
        <v>107.5</v>
      </c>
      <c r="X26" s="14"/>
      <c r="Y26" s="14"/>
      <c r="Z26" s="14">
        <f t="shared" si="1"/>
        <v>140</v>
      </c>
      <c r="AA26" s="14"/>
      <c r="AB26" s="14">
        <f>Z26-AA26</f>
        <v>140</v>
      </c>
    </row>
    <row r="27" spans="1:28" s="5" customFormat="1" ht="36" customHeight="1" x14ac:dyDescent="0.15">
      <c r="A27" s="14"/>
      <c r="B27" s="30" t="s">
        <v>38</v>
      </c>
      <c r="C27" s="30" t="s">
        <v>39</v>
      </c>
      <c r="D27" s="14"/>
      <c r="E27" s="14"/>
      <c r="F27" s="14"/>
      <c r="G27" s="14">
        <v>623.35918000000004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f t="shared" si="1"/>
        <v>623.35918000000004</v>
      </c>
      <c r="AA27" s="14">
        <v>623.35918000000004</v>
      </c>
      <c r="AB27" s="14"/>
    </row>
    <row r="28" spans="1:28" s="5" customFormat="1" ht="36" customHeight="1" x14ac:dyDescent="0.15">
      <c r="A28" s="14"/>
      <c r="B28" s="30" t="s">
        <v>38</v>
      </c>
      <c r="C28" s="30" t="s">
        <v>73</v>
      </c>
      <c r="D28" s="14">
        <v>20.14</v>
      </c>
      <c r="E28" s="14">
        <v>16.2</v>
      </c>
      <c r="F28" s="14"/>
      <c r="G28" s="14">
        <v>40</v>
      </c>
      <c r="H28" s="14"/>
      <c r="I28" s="14"/>
      <c r="J28" s="14"/>
      <c r="K28" s="14"/>
      <c r="L28" s="14"/>
      <c r="M28" s="14"/>
      <c r="N28" s="14"/>
      <c r="O28" s="14"/>
      <c r="P28" s="14">
        <v>40</v>
      </c>
      <c r="Q28" s="14">
        <v>13.53</v>
      </c>
      <c r="R28" s="14"/>
      <c r="S28" s="14"/>
      <c r="T28" s="14"/>
      <c r="U28" s="14"/>
      <c r="V28" s="14"/>
      <c r="W28" s="14"/>
      <c r="X28" s="14"/>
      <c r="Y28" s="14"/>
      <c r="Z28" s="14">
        <f t="shared" si="1"/>
        <v>129.87</v>
      </c>
      <c r="AA28" s="14">
        <f>SUM(D28:Q28)</f>
        <v>129.87</v>
      </c>
      <c r="AB28" s="14"/>
    </row>
    <row r="29" spans="1:28" s="2" customFormat="1" ht="18.75" x14ac:dyDescent="0.15">
      <c r="A29" s="11"/>
      <c r="B29" s="21"/>
      <c r="C29" s="22" t="s">
        <v>40</v>
      </c>
      <c r="D29" s="33">
        <f t="shared" ref="D29:AB29" si="2">SUM(D30:D31)</f>
        <v>3.53</v>
      </c>
      <c r="E29" s="33">
        <f t="shared" si="2"/>
        <v>3.65</v>
      </c>
      <c r="F29" s="33">
        <f t="shared" si="2"/>
        <v>5.2700000000000005</v>
      </c>
      <c r="G29" s="33">
        <f t="shared" si="2"/>
        <v>1.4200000000000002</v>
      </c>
      <c r="H29" s="33">
        <f t="shared" si="2"/>
        <v>25.6</v>
      </c>
      <c r="I29" s="33">
        <f t="shared" si="2"/>
        <v>7.8</v>
      </c>
      <c r="J29" s="33">
        <f t="shared" si="2"/>
        <v>339</v>
      </c>
      <c r="K29" s="33">
        <f t="shared" si="2"/>
        <v>12.67</v>
      </c>
      <c r="L29" s="33">
        <f t="shared" si="2"/>
        <v>6.07</v>
      </c>
      <c r="M29" s="33">
        <f t="shared" si="2"/>
        <v>8.7900000000000009</v>
      </c>
      <c r="N29" s="33">
        <f t="shared" si="2"/>
        <v>119.6</v>
      </c>
      <c r="O29" s="33">
        <f t="shared" si="2"/>
        <v>8.74</v>
      </c>
      <c r="P29" s="33">
        <f t="shared" si="2"/>
        <v>1.35</v>
      </c>
      <c r="Q29" s="33">
        <f t="shared" si="2"/>
        <v>0.19999999999999998</v>
      </c>
      <c r="R29" s="33">
        <f t="shared" si="2"/>
        <v>0.31</v>
      </c>
      <c r="S29" s="33">
        <f t="shared" si="2"/>
        <v>0</v>
      </c>
      <c r="T29" s="33">
        <f t="shared" si="2"/>
        <v>0</v>
      </c>
      <c r="U29" s="33">
        <f t="shared" si="2"/>
        <v>0</v>
      </c>
      <c r="V29" s="33">
        <f t="shared" si="2"/>
        <v>0</v>
      </c>
      <c r="W29" s="33">
        <f t="shared" si="2"/>
        <v>0</v>
      </c>
      <c r="X29" s="33">
        <f t="shared" si="2"/>
        <v>0</v>
      </c>
      <c r="Y29" s="33">
        <f t="shared" si="2"/>
        <v>0</v>
      </c>
      <c r="Z29" s="33">
        <f t="shared" si="2"/>
        <v>543.99999999999989</v>
      </c>
      <c r="AA29" s="33">
        <f t="shared" si="2"/>
        <v>0</v>
      </c>
      <c r="AB29" s="33">
        <f t="shared" si="2"/>
        <v>544</v>
      </c>
    </row>
    <row r="30" spans="1:28" s="3" customFormat="1" ht="24" customHeight="1" x14ac:dyDescent="0.15">
      <c r="A30" s="14" t="s">
        <v>43</v>
      </c>
      <c r="B30" s="16" t="s">
        <v>44</v>
      </c>
      <c r="C30" s="16" t="s">
        <v>46</v>
      </c>
      <c r="D30" s="17">
        <v>3.61</v>
      </c>
      <c r="E30" s="17">
        <v>3.94</v>
      </c>
      <c r="F30" s="17">
        <v>5.37</v>
      </c>
      <c r="G30" s="17">
        <v>1.31</v>
      </c>
      <c r="H30" s="17">
        <v>25.6</v>
      </c>
      <c r="I30" s="17">
        <v>7.85</v>
      </c>
      <c r="J30" s="17">
        <v>339</v>
      </c>
      <c r="K30" s="17">
        <v>12.7</v>
      </c>
      <c r="L30" s="17">
        <v>6.11</v>
      </c>
      <c r="M30" s="17">
        <v>8.81</v>
      </c>
      <c r="N30" s="17">
        <v>119.6</v>
      </c>
      <c r="O30" s="17">
        <v>8.27</v>
      </c>
      <c r="P30" s="17">
        <v>1.35</v>
      </c>
      <c r="Q30" s="17">
        <v>0.18</v>
      </c>
      <c r="R30" s="17">
        <v>0.3</v>
      </c>
      <c r="S30" s="17"/>
      <c r="T30" s="17"/>
      <c r="U30" s="17"/>
      <c r="V30" s="17"/>
      <c r="W30" s="17"/>
      <c r="X30" s="17"/>
      <c r="Y30" s="17"/>
      <c r="Z30" s="17">
        <f>SUM(D30:Y30)</f>
        <v>543.99999999999989</v>
      </c>
      <c r="AA30" s="26"/>
      <c r="AB30" s="25">
        <v>544</v>
      </c>
    </row>
    <row r="31" spans="1:28" s="3" customFormat="1" ht="28.9" customHeight="1" x14ac:dyDescent="0.15">
      <c r="A31" s="14" t="s">
        <v>43</v>
      </c>
      <c r="B31" s="16" t="s">
        <v>45</v>
      </c>
      <c r="C31" s="16" t="s">
        <v>74</v>
      </c>
      <c r="D31" s="17">
        <v>-0.08</v>
      </c>
      <c r="E31" s="17">
        <v>-0.28999999999999998</v>
      </c>
      <c r="F31" s="17">
        <v>-0.1</v>
      </c>
      <c r="G31" s="17">
        <v>0.11</v>
      </c>
      <c r="H31" s="17"/>
      <c r="I31" s="17">
        <v>-0.05</v>
      </c>
      <c r="J31" s="17"/>
      <c r="K31" s="17">
        <v>-0.03</v>
      </c>
      <c r="L31" s="17">
        <v>-0.04</v>
      </c>
      <c r="M31" s="17">
        <v>-0.02</v>
      </c>
      <c r="N31" s="17"/>
      <c r="O31" s="17">
        <v>0.47</v>
      </c>
      <c r="P31" s="17"/>
      <c r="Q31" s="17">
        <v>0.02</v>
      </c>
      <c r="R31" s="17">
        <v>0.01</v>
      </c>
      <c r="S31" s="17"/>
      <c r="T31" s="17"/>
      <c r="U31" s="17"/>
      <c r="V31" s="17"/>
      <c r="W31" s="17"/>
      <c r="X31" s="17"/>
      <c r="Y31" s="17"/>
      <c r="Z31" s="28">
        <f>SUM(D31:Y31)</f>
        <v>2.9490299091605721E-17</v>
      </c>
      <c r="AA31" s="26"/>
      <c r="AB31" s="25">
        <v>0</v>
      </c>
    </row>
  </sheetData>
  <mergeCells count="2">
    <mergeCell ref="A1:AB1"/>
    <mergeCell ref="K2:L2"/>
  </mergeCells>
  <phoneticPr fontId="14" type="noConversion"/>
  <pageMargins left="0.70763888888888904" right="0.70763888888888904" top="0.74791666666666701" bottom="0.74791666666666701" header="0.31388888888888899" footer="0.31388888888888899"/>
  <pageSetup paperSize="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烟台市民政事业费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2021-01-04T06:35:00Z</cp:lastPrinted>
  <dcterms:created xsi:type="dcterms:W3CDTF">2006-09-13T11:21:00Z</dcterms:created>
  <dcterms:modified xsi:type="dcterms:W3CDTF">2022-06-28T03:39:28Z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A5AF041967F942E3B645464258C6E44B</vt:lpwstr>
  </property>
</Properties>
</file>